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eBlock-Galaxy-2h分项报价清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<sst xmlns="http://schemas.openxmlformats.org/spreadsheetml/2006/main" count="51" uniqueCount="42">
  <si>
    <t>系统总容量(MWh)</t>
  </si>
  <si>
    <t>序号</t>
  </si>
  <si>
    <t>型号</t>
  </si>
  <si>
    <t>规格参数</t>
  </si>
  <si>
    <t>数量</t>
  </si>
  <si>
    <t>单位</t>
  </si>
  <si>
    <t>设备含税单价</t>
  </si>
  <si>
    <t>设备含税总价</t>
  </si>
  <si>
    <t>备注</t>
  </si>
  <si>
    <t>组串式交直流储能舱</t>
  </si>
  <si>
    <t>eBlock-Galaxy
2508kW/5016kWh</t>
  </si>
  <si>
    <t>台</t>
  </si>
  <si>
    <r>
      <rPr>
        <b/>
        <sz val="10.5"/>
        <color theme="1"/>
        <rFont val="宋体"/>
        <charset val="134"/>
      </rPr>
      <t>总容量：</t>
    </r>
    <r>
      <rPr>
        <b/>
        <sz val="10.5"/>
        <color rgb="FF000000"/>
        <rFont val="Times New Roman"/>
        <charset val="134"/>
      </rPr>
      <t>100.32</t>
    </r>
    <r>
      <rPr>
        <b/>
        <sz val="10.5"/>
        <color theme="1"/>
        <rFont val="宋体"/>
        <charset val="134"/>
      </rPr>
      <t>MW/200.64MWh</t>
    </r>
  </si>
  <si>
    <t>电池模块（PACK）</t>
  </si>
  <si>
    <t>1P104S</t>
  </si>
  <si>
    <t>储能变流器</t>
  </si>
  <si>
    <t>PCS-2000G4</t>
  </si>
  <si>
    <t>液冷</t>
  </si>
  <si>
    <t>热管理系统</t>
  </si>
  <si>
    <t>制冷功率60+42kW（双循环）</t>
  </si>
  <si>
    <t>套</t>
  </si>
  <si>
    <t>液冷系统</t>
  </si>
  <si>
    <t>消防系统</t>
  </si>
  <si>
    <t>PCAK级全氟己酮+水消防</t>
  </si>
  <si>
    <t>BCS控制软件</t>
  </si>
  <si>
    <t>储能柜体管理控制软件V1.0</t>
  </si>
  <si>
    <t>舱体集成</t>
  </si>
  <si>
    <t>防腐等级C3，防护等级IP54</t>
  </si>
  <si>
    <t>包含舱内配电及线缆</t>
  </si>
  <si>
    <t>汇流升压一体机</t>
  </si>
  <si>
    <t>eLink-HV35（Galaxy）</t>
  </si>
  <si>
    <t>Galaxy配套智慧箱变，额定功率5300kVA，交流输出37kV/0.69kV，SCB11干变，低压侧配置一台160kVA干变</t>
  </si>
  <si>
    <t>线缆及附件</t>
  </si>
  <si>
    <t>含储能系统35kV侧以下设备间一次线缆和二次线缆及附件等，同时包含该部分电缆施工安装。</t>
  </si>
  <si>
    <r>
      <rPr>
        <b/>
        <sz val="10.5"/>
        <color rgb="FF000000"/>
        <rFont val="宋体"/>
        <charset val="134"/>
      </rPr>
      <t>能量管理系统（</t>
    </r>
    <r>
      <rPr>
        <b/>
        <sz val="10.5"/>
        <color theme="1"/>
        <rFont val="宋体"/>
        <charset val="134"/>
      </rPr>
      <t>EMS</t>
    </r>
    <r>
      <rPr>
        <b/>
        <sz val="10.5"/>
        <color rgb="FF000000"/>
        <rFont val="宋体"/>
        <charset val="134"/>
      </rPr>
      <t>）</t>
    </r>
  </si>
  <si>
    <t>包含主备网EMS服务器、数据库服务器、协调控制器、操作员工作站</t>
  </si>
  <si>
    <t>满足电网接入、参与电网调度的要求。</t>
  </si>
  <si>
    <t>eMind-Station-1000</t>
  </si>
  <si>
    <t>/</t>
  </si>
  <si>
    <t>本地数据采集系统</t>
  </si>
  <si>
    <t>合计</t>
  </si>
  <si>
    <r>
      <rPr>
        <sz val="11"/>
        <color theme="1"/>
        <rFont val="宋体"/>
        <charset val="134"/>
      </rPr>
      <t>注：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 xml:space="preserve">、以上报价含设备运输费用，但不含设备安装及系统并网接入的电力线缆费用；
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、报价含</t>
    </r>
    <r>
      <rPr>
        <sz val="11"/>
        <color theme="1"/>
        <rFont val="Times New Roman"/>
        <charset val="134"/>
      </rPr>
      <t>13%</t>
    </r>
    <r>
      <rPr>
        <sz val="11"/>
        <color theme="1"/>
        <rFont val="宋体"/>
        <charset val="134"/>
      </rPr>
      <t xml:space="preserve">增值税；
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、本报价最终解释权归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宋体"/>
        <charset val="134"/>
      </rPr>
      <t>西安奇点能源股份有限公司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</si>
</sst>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DBNum2][$RMB]General;[Red][DBNum2][$RMB]General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0.5"/>
      <color rgb="FF000000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177" fontId="8" fillId="0" borderId="1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16"/>
  <sheetViews>
    <sheetView tabSelected="1" workbookViewId="0">
      <selection activeCell="D7" sqref="D7"/>
    </sheetView>
  </sheetViews>
  <sheetFormatPr defaultColWidth="9" defaultRowHeight="14.4"/>
  <cols>
    <col min="2" max="2" width="5" customWidth="1"/>
    <col min="3" max="3" width="26.8148148148148" customWidth="1"/>
    <col min="4" max="4" width="33.1759259259259" customWidth="1"/>
    <col min="5" max="5" width="11.9074074074074" customWidth="1"/>
    <col min="6" max="6" width="12.0925925925926" customWidth="1"/>
    <col min="7" max="7" width="15.4537037037037" customWidth="1"/>
    <col min="8" max="8" width="16.1759259259259" customWidth="1"/>
    <col min="9" max="9" width="40.6296296296296" customWidth="1"/>
  </cols>
  <sheetData>
    <row r="2" spans="2:9">
      <c r="B2" s="1" t="s">
        <v>0</v>
      </c>
      <c r="C2" s="1"/>
      <c r="D2" s="2">
        <v>200</v>
      </c>
      <c r="E2" s="2"/>
      <c r="F2" s="2"/>
      <c r="G2" s="2"/>
      <c r="H2" s="2"/>
      <c r="I2" s="2"/>
    </row>
    <row r="3" spans="2:9">
      <c r="B3" s="3" t="s">
        <v>1</v>
      </c>
      <c r="C3" s="3" t="s">
        <v>2</v>
      </c>
      <c r="D3" s="3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3" t="s">
        <v>8</v>
      </c>
    </row>
    <row r="4" ht="28.8" spans="2:9">
      <c r="B4" s="4">
        <v>1</v>
      </c>
      <c r="C4" s="3" t="s">
        <v>9</v>
      </c>
      <c r="D4" s="4" t="s">
        <v>10</v>
      </c>
      <c r="E4" s="4">
        <f>ROUNDUP(D2/5.016,0)</f>
        <v>40</v>
      </c>
      <c r="F4" s="4" t="s">
        <v>11</v>
      </c>
      <c r="G4" s="4">
        <f>SUM(G5:G10)</f>
        <v>0</v>
      </c>
      <c r="H4" s="4">
        <f>D2*G4*1000000</f>
        <v>0</v>
      </c>
      <c r="I4" s="4" t="s">
        <v>12</v>
      </c>
    </row>
    <row r="5" spans="2:9">
      <c r="B5" s="5">
        <v>1.1</v>
      </c>
      <c r="C5" s="5" t="s">
        <v>13</v>
      </c>
      <c r="D5" s="5" t="s">
        <v>14</v>
      </c>
      <c r="E5" s="5">
        <f>4*12*E4</f>
        <v>1920</v>
      </c>
      <c r="F5" s="5" t="s">
        <v>11</v>
      </c>
      <c r="G5" s="6">
        <v>0</v>
      </c>
      <c r="H5" s="4">
        <f>D2*G5*1000000</f>
        <v>0</v>
      </c>
      <c r="I5" s="5"/>
    </row>
    <row r="6" spans="2:9">
      <c r="B6" s="5">
        <v>1.2</v>
      </c>
      <c r="C6" s="7" t="s">
        <v>15</v>
      </c>
      <c r="D6" s="5" t="s">
        <v>16</v>
      </c>
      <c r="E6" s="5">
        <f>6*E4</f>
        <v>240</v>
      </c>
      <c r="F6" s="5" t="s">
        <v>11</v>
      </c>
      <c r="G6" s="6">
        <v>0</v>
      </c>
      <c r="H6" s="4">
        <f>D2*G6*1000000</f>
        <v>0</v>
      </c>
      <c r="I6" s="5" t="s">
        <v>17</v>
      </c>
    </row>
    <row r="7" spans="2:9">
      <c r="B7" s="5">
        <v>1.3</v>
      </c>
      <c r="C7" s="7" t="s">
        <v>18</v>
      </c>
      <c r="D7" s="5" t="s">
        <v>19</v>
      </c>
      <c r="E7" s="5">
        <f>E4</f>
        <v>40</v>
      </c>
      <c r="F7" s="5" t="s">
        <v>20</v>
      </c>
      <c r="G7" s="6">
        <v>0</v>
      </c>
      <c r="H7" s="4">
        <f>D2*G7*1000000</f>
        <v>0</v>
      </c>
      <c r="I7" s="5" t="s">
        <v>21</v>
      </c>
    </row>
    <row r="8" spans="2:9">
      <c r="B8" s="5">
        <v>1.4</v>
      </c>
      <c r="C8" s="7" t="s">
        <v>22</v>
      </c>
      <c r="D8" s="5" t="s">
        <v>23</v>
      </c>
      <c r="E8" s="5">
        <f>E4</f>
        <v>40</v>
      </c>
      <c r="F8" s="5" t="s">
        <v>20</v>
      </c>
      <c r="G8" s="6">
        <v>0</v>
      </c>
      <c r="H8" s="4">
        <f>D2*G8*1000000</f>
        <v>0</v>
      </c>
      <c r="I8" s="5"/>
    </row>
    <row r="9" spans="2:9">
      <c r="B9" s="5">
        <v>1.5</v>
      </c>
      <c r="C9" s="7" t="s">
        <v>24</v>
      </c>
      <c r="D9" s="5" t="s">
        <v>25</v>
      </c>
      <c r="E9" s="5">
        <f>E6</f>
        <v>240</v>
      </c>
      <c r="F9" s="5" t="s">
        <v>20</v>
      </c>
      <c r="G9" s="6">
        <v>0</v>
      </c>
      <c r="H9" s="4">
        <f>D2*G9*1000000</f>
        <v>0</v>
      </c>
      <c r="I9" s="5"/>
    </row>
    <row r="10" spans="2:9">
      <c r="B10" s="5">
        <v>1.6</v>
      </c>
      <c r="C10" s="7" t="s">
        <v>26</v>
      </c>
      <c r="D10" s="5" t="s">
        <v>27</v>
      </c>
      <c r="E10" s="5">
        <f>E4</f>
        <v>40</v>
      </c>
      <c r="F10" s="5" t="s">
        <v>20</v>
      </c>
      <c r="G10" s="6">
        <v>0</v>
      </c>
      <c r="H10" s="4">
        <f>D2*G10*1000000</f>
        <v>0</v>
      </c>
      <c r="I10" s="5" t="s">
        <v>28</v>
      </c>
    </row>
    <row r="11" ht="43.2" spans="2:9">
      <c r="B11" s="4">
        <v>2</v>
      </c>
      <c r="C11" s="4" t="s">
        <v>29</v>
      </c>
      <c r="D11" s="4" t="s">
        <v>30</v>
      </c>
      <c r="E11" s="4">
        <f>E4/2</f>
        <v>20</v>
      </c>
      <c r="F11" s="4" t="s">
        <v>20</v>
      </c>
      <c r="G11" s="4"/>
      <c r="H11" s="4">
        <f>D2*G11*1000000</f>
        <v>0</v>
      </c>
      <c r="I11" s="4" t="s">
        <v>31</v>
      </c>
    </row>
    <row r="12" ht="43.2" spans="2:9">
      <c r="B12" s="4">
        <v>3</v>
      </c>
      <c r="C12" s="3" t="s">
        <v>32</v>
      </c>
      <c r="D12" s="4" t="s">
        <v>33</v>
      </c>
      <c r="E12" s="4">
        <f>E11</f>
        <v>20</v>
      </c>
      <c r="F12" s="4" t="s">
        <v>20</v>
      </c>
      <c r="G12" s="8"/>
      <c r="H12" s="4"/>
      <c r="I12" s="15"/>
    </row>
    <row r="13" ht="28.8" spans="2:9">
      <c r="B13" s="4">
        <v>4</v>
      </c>
      <c r="C13" s="3" t="s">
        <v>34</v>
      </c>
      <c r="D13" s="3" t="s">
        <v>35</v>
      </c>
      <c r="E13" s="4">
        <v>1</v>
      </c>
      <c r="F13" s="4" t="s">
        <v>20</v>
      </c>
      <c r="G13" s="8"/>
      <c r="H13" s="4">
        <f>D2*G13*1000000</f>
        <v>0</v>
      </c>
      <c r="I13" s="5" t="s">
        <v>36</v>
      </c>
    </row>
    <row r="14" spans="2:9">
      <c r="B14" s="4">
        <v>5</v>
      </c>
      <c r="C14" s="3" t="s">
        <v>37</v>
      </c>
      <c r="D14" s="4" t="s">
        <v>38</v>
      </c>
      <c r="E14" s="4">
        <v>1</v>
      </c>
      <c r="F14" s="4" t="s">
        <v>20</v>
      </c>
      <c r="G14" s="8"/>
      <c r="H14" s="4">
        <f>D2*G14*1000000</f>
        <v>0</v>
      </c>
      <c r="I14" s="4" t="s">
        <v>39</v>
      </c>
    </row>
    <row r="15" spans="2:9">
      <c r="B15" s="9" t="s">
        <v>40</v>
      </c>
      <c r="C15" s="10"/>
      <c r="D15" s="10"/>
      <c r="E15" s="10"/>
      <c r="F15" s="11"/>
      <c r="G15" s="12">
        <f>G4+G11+G13+G14+G12</f>
        <v>0</v>
      </c>
      <c r="H15" s="12">
        <f>H4+H11+H13+H14+H12</f>
        <v>0</v>
      </c>
      <c r="I15" s="16">
        <f>G15</f>
        <v>0</v>
      </c>
    </row>
    <row r="16" ht="42" customHeight="1" spans="2:9">
      <c r="B16" s="13" t="s">
        <v>41</v>
      </c>
      <c r="C16" s="14"/>
      <c r="D16" s="14"/>
      <c r="E16" s="14"/>
      <c r="F16" s="14"/>
      <c r="G16" s="14"/>
      <c r="H16" s="14"/>
      <c r="I16" s="14"/>
    </row>
  </sheetData>
  <mergeCells count="4">
    <mergeCell ref="B2:C2"/>
    <mergeCell ref="D2:I2"/>
    <mergeCell ref="B15:F15"/>
    <mergeCell ref="B16:I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eBlock-Galaxy-2h分项报价清单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97671</dc:creator>
  <cp:lastModifiedBy>ᝰ江湖</cp:lastModifiedBy>
  <dcterms:created xsi:type="dcterms:W3CDTF">2025-01-21T06:58:00Z</dcterms:created>
  <dcterms:modified xsi:type="dcterms:W3CDTF">2025-09-09T03:48:34Z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7C7D4CE980524750A7BA1ACA3D93C7F0_13</vt:lpwstr>
  </property>
  <property fmtid="{D5CDD505-2E9C-101B-9397-08002B2CF9AE}" pid="3" name="KSOProductBuildVer">
    <vt:lpwstr>2052-12.1.0.22529</vt:lpwstr>
  </property>
</Properties>
</file>